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28" i="1"/>
  <c r="H36" i="1"/>
  <c r="H24" i="1"/>
  <c r="H57" i="1" l="1"/>
  <c r="H31" i="1"/>
  <c r="H18" i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<sst xmlns="http://schemas.openxmlformats.org/spreadsheetml/2006/main" count="57" uniqueCount="32">
  <si>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</si>
  <si>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</si>
  <si>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</si>
  <si>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</si>
  <si>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</si>
  <si>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</si>
  <si>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</si>
  <si>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</si>
  <si>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</si>
  <si>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</si>
  <si>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</si>
  <si>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</si>
  <si>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</si>
  <si>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</si>
  <si>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</si>
  <si>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</si>
  <si>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</si>
  <si>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</si>
  <si>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</si>
  <si>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</si>
  <si>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</si>
  <si>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</si>
  <si>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</si>
  <si>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</si>
  <si>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</si>
  <si>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</si>
  <si>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</si>
  <si>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</si>
  <si>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</si>
  <si>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09.05.2023</t>
  </si>
  <si>
    <t>Primljena i neutrošena participacija od 09.05.2023</t>
  </si>
  <si>
    <t xml:space="preserve">Dana 09.05.2023.godine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</si>
</sst>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7">
        <v>45055</v>
      </c>
      <c r="H12" s="13">
        <v>1934495.28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37" t="s">
        <v>8</v>
      </c>
      <c r="C13" s="37"/>
      <c r="D13" s="37"/>
      <c r="E13" s="37"/>
      <c r="F13" s="37"/>
      <c r="G13" s="18">
        <v>45055</v>
      </c>
      <c r="H13" s="2">
        <f>H14+H29-H37-H50</f>
        <v>1925383.9900000002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19">
        <v>45055</v>
      </c>
      <c r="H14" s="3">
        <f>SUM(H15:H28)</f>
        <v>2438722.5699999998</v>
      </c>
      <c r="I14" s="12"/>
      <c r="J14" s="10"/>
      <c r="K14" s="25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0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0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0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0"/>
      <c r="H18" s="9">
        <f>1245000+2003000-387122.08+140000-6000+100000-1579317.53+147122.36-1090.9-249498.34+249498.34-237993.56+1624000-1614394.35+237993.68-3000-10800+1624000-1604828.35-15000+1624000-1615887.07</f>
        <v>1669682.2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0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0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0"/>
      <c r="H21" s="24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0"/>
      <c r="H22" s="24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0"/>
      <c r="H23" s="9">
        <f>1723861.15+1523250.82-3247111.97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0"/>
      <c r="H24" s="9">
        <f>1184208.33+1184208.33-1184194.55-991152.56-159760.96</f>
        <v>33308.590000000055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0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0"/>
      <c r="H26" s="9">
        <v>673272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0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</f>
        <v>62459.779999999984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19">
        <v>45055</v>
      </c>
      <c r="H29" s="3">
        <f>H30+H31+H32+H33+H35+H36+H34</f>
        <v>171566.76000000007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1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1"/>
      <c r="H31" s="9">
        <f>153083.33+203916.67-162122.33+178500-172692.33+178500-208923.94+178500-189703.97</f>
        <v>159057.43000000008</v>
      </c>
      <c r="I31" s="14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1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1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1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1"/>
      <c r="H36" s="9">
        <f>11900+25870-25260.67</f>
        <v>12509.330000000002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2">
        <v>45055</v>
      </c>
      <c r="H37" s="4">
        <f>SUM(H38:H49)</f>
        <v>684905.34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0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0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0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0"/>
      <c r="H41" s="11">
        <f>7290+810</f>
        <v>8100</v>
      </c>
      <c r="I41" s="10"/>
      <c r="J41" s="26"/>
      <c r="K41" s="7"/>
      <c r="L41" s="7"/>
    </row>
    <row r="42" spans="2:12" x14ac:dyDescent="0.25">
      <c r="B42" s="27" t="s">
        <v>14</v>
      </c>
      <c r="C42" s="28"/>
      <c r="D42" s="28"/>
      <c r="E42" s="28"/>
      <c r="F42" s="29"/>
      <c r="G42" s="20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0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0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0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0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0"/>
      <c r="H47" s="9">
        <f>3012+6+92.75+422.59</f>
        <v>3533.34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0"/>
      <c r="H48" s="9">
        <v>673272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0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2">
        <v>45055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1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1"/>
      <c r="H52" s="11">
        <v>0</v>
      </c>
      <c r="I52" s="10"/>
      <c r="J52" s="26"/>
      <c r="K52" s="7"/>
    </row>
    <row r="53" spans="2:12" x14ac:dyDescent="0.25">
      <c r="B53" s="27" t="s">
        <v>19</v>
      </c>
      <c r="C53" s="28"/>
      <c r="D53" s="28"/>
      <c r="E53" s="28"/>
      <c r="F53" s="29"/>
      <c r="G53" s="21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1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1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1"/>
      <c r="H56" s="2">
        <v>0</v>
      </c>
      <c r="I56" s="10"/>
      <c r="J56" s="10"/>
    </row>
    <row r="57" spans="2:12" x14ac:dyDescent="0.25">
      <c r="B57" s="43" t="s">
        <v>26</v>
      </c>
      <c r="C57" s="44"/>
      <c r="D57" s="44"/>
      <c r="E57" s="44"/>
      <c r="F57" s="45"/>
      <c r="G57" s="23">
        <v>45055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1"/>
      <c r="H58" s="2">
        <v>0</v>
      </c>
      <c r="I58" s="10"/>
      <c r="J58" s="10"/>
    </row>
    <row r="59" spans="2:12" x14ac:dyDescent="0.25">
      <c r="B59" s="50" t="s">
        <v>28</v>
      </c>
      <c r="C59" s="51"/>
      <c r="D59" s="51"/>
      <c r="E59" s="51"/>
      <c r="F59" s="52"/>
      <c r="G59" s="21"/>
      <c r="H59" s="6">
        <f>H14+H29-H37-H50+H57-H58</f>
        <v>1934495.2799999991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46" t="s">
        <v>31</v>
      </c>
      <c r="C61" s="46"/>
      <c r="D61" s="46"/>
      <c r="E61" s="15"/>
      <c r="F61" s="15"/>
      <c r="G61" s="8"/>
      <c r="H61" s="12"/>
      <c r="I61" s="10"/>
      <c r="J61" s="10"/>
      <c r="K61" s="7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2023-05-10T05:10:48Z</dcterms:modified>
  <cp:category/>
  <cp:contentStatus/>
</cp:coreProperties>
</file>